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8" i="1" l="1"/>
  <c r="E18" i="1"/>
  <c r="AJ12" i="1"/>
  <c r="AI12" i="1"/>
  <c r="AH12" i="1"/>
  <c r="AG12" i="1"/>
  <c r="AF12" i="1"/>
  <c r="AE12" i="1"/>
  <c r="AD12" i="1"/>
  <c r="AC12" i="1"/>
  <c r="H18" i="1" s="1"/>
  <c r="L18" i="1" s="1"/>
  <c r="AB12" i="1"/>
  <c r="AA12" i="1"/>
  <c r="F18" i="1" s="1"/>
  <c r="K18" i="1" s="1"/>
  <c r="Z12" i="1"/>
  <c r="Y12" i="1"/>
  <c r="X12" i="1"/>
  <c r="H17" i="1" s="1"/>
  <c r="L17" i="1" s="1"/>
  <c r="W12" i="1"/>
  <c r="G17" i="1" s="1"/>
  <c r="V12" i="1"/>
  <c r="F17" i="1" s="1"/>
  <c r="K17" i="1" s="1"/>
  <c r="U12" i="1"/>
  <c r="E17" i="1" s="1"/>
  <c r="O12" i="1"/>
  <c r="O16" i="1" s="1"/>
  <c r="O19" i="1" s="1"/>
  <c r="M12" i="1"/>
  <c r="L12" i="1"/>
  <c r="T12" i="1" s="1"/>
  <c r="K12" i="1"/>
  <c r="J12" i="1"/>
  <c r="I12" i="1"/>
  <c r="N12" i="1" s="1"/>
  <c r="N16" i="1" s="1"/>
  <c r="H12" i="1"/>
  <c r="H16" i="1" s="1"/>
  <c r="G12" i="1"/>
  <c r="G16" i="1" s="1"/>
  <c r="G19" i="1" s="1"/>
  <c r="F12" i="1"/>
  <c r="F16" i="1" s="1"/>
  <c r="E12" i="1"/>
  <c r="E16" i="1" s="1"/>
  <c r="E19" i="1" s="1"/>
  <c r="T11" i="1"/>
  <c r="T10" i="1"/>
  <c r="T9" i="1"/>
  <c r="T8" i="1"/>
  <c r="F19" i="1" l="1"/>
  <c r="K19" i="1" s="1"/>
  <c r="K16" i="1"/>
  <c r="H19" i="1"/>
  <c r="L19" i="1" s="1"/>
  <c r="L16" i="1"/>
  <c r="I16" i="1"/>
  <c r="P8" i="2"/>
  <c r="O8" i="2"/>
  <c r="M8" i="2"/>
  <c r="I8" i="2"/>
  <c r="G8" i="2"/>
  <c r="M16" i="1" l="1"/>
  <c r="I19" i="1"/>
  <c r="N19" i="1" s="1"/>
</calcChain>
</file>

<file path=xl/sharedStrings.xml><?xml version="1.0" encoding="utf-8"?>
<sst xmlns="http://schemas.openxmlformats.org/spreadsheetml/2006/main" count="189" uniqueCount="116">
  <si>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</si>
  <si>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</si>
  <si>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</si>
  <si>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</si>
  <si>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</si>
  <si>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</si>
  <si>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</si>
  <si>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</si>
  <si>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</si>
  <si>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</si>
  <si>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</si>
  <si>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</si>
  <si>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</si>
  <si>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</si>
  <si>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</si>
  <si>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</si>
  <si>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</si>
  <si>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</si>
  <si>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</si>
  <si>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</si>
  <si>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</si>
  <si>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</si>
  <si>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</si>
  <si>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</si>
  <si>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</si>
  <si>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</si>
  <si>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</si>
  <si>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</si>
  <si>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</si>
  <si>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</si>
  <si>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</si>
  <si>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</si>
  <si>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</si>
  <si>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</si>
  <si>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</si>
  <si>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</si>
  <si>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</si>
  <si>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</si>
  <si>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7.-8.</t>
  </si>
  <si>
    <t>Kiri</t>
  </si>
  <si>
    <t>5.-6.</t>
  </si>
  <si>
    <t>putoamissarja</t>
  </si>
  <si>
    <t>9.-10.</t>
  </si>
  <si>
    <t>3.</t>
  </si>
  <si>
    <t>loppusarja</t>
  </si>
  <si>
    <t>20.4.1960</t>
  </si>
  <si>
    <t>Tiina Laukka</t>
  </si>
  <si>
    <t>L+T</t>
  </si>
  <si>
    <t>9.</t>
  </si>
  <si>
    <t>MESTARUUSSARJA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</si>
  <si>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</si>
  <si>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</si>
  <si>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</si>
  <si>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</si>
  <si>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</si>
  <si>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</si>
  <si>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</si>
  <si>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</si>
  <si>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</si>
  <si>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</si>
  <si>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</si>
  <si>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</si>
  <si>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</si>
  <si>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</si>
  <si>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</si>
  <si>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Ali Lindström</t>
  </si>
  <si>
    <t>Ikä ensimmäisessä ottelussa</t>
  </si>
  <si>
    <t>12.08. 1979  Turku</t>
  </si>
  <si>
    <t xml:space="preserve">  8-6</t>
  </si>
  <si>
    <t>Länsi</t>
  </si>
  <si>
    <t>Yrjö Männistö</t>
  </si>
  <si>
    <t>206</t>
  </si>
  <si>
    <t>20.07. 1980  Lapua</t>
  </si>
  <si>
    <t xml:space="preserve">  6-5</t>
  </si>
  <si>
    <t>1v</t>
  </si>
  <si>
    <t>II p</t>
  </si>
  <si>
    <t>Paavo Lakaniemi</t>
  </si>
  <si>
    <t>500</t>
  </si>
  <si>
    <t>08.08. 1981  Lammi</t>
  </si>
  <si>
    <t xml:space="preserve">  9-8</t>
  </si>
  <si>
    <t>Risto Pulliainen</t>
  </si>
  <si>
    <t>07.08. 1982  Roihuvuori</t>
  </si>
  <si>
    <t xml:space="preserve"> 0-10</t>
  </si>
  <si>
    <t>3000</t>
  </si>
  <si>
    <t>19 v  3 kk  23 pv</t>
  </si>
  <si>
    <t>Kiri = Jyväskylän Kiri  (1930)</t>
  </si>
  <si>
    <t>Cup</t>
  </si>
  <si>
    <t>4.  ottelu</t>
  </si>
  <si>
    <t>5.  ottelu</t>
  </si>
  <si>
    <t>13.  ottelu</t>
  </si>
  <si>
    <t xml:space="preserve">  15 v   0 kk 28 pv</t>
  </si>
  <si>
    <t xml:space="preserve">  15 v   1 kk 25 pv</t>
  </si>
  <si>
    <t xml:space="preserve">  15 v   2 kk   4 pv</t>
  </si>
  <si>
    <t xml:space="preserve">  16 v   1 kk 17 pv</t>
  </si>
  <si>
    <t>8.</t>
  </si>
  <si>
    <t>18.05. 1975  VetU - Kiri  8-4</t>
  </si>
  <si>
    <t>14.06. 1975  Kiri - Virkiä  6-4</t>
  </si>
  <si>
    <t>28.06. 1975  Virkiä - Kiri  4-7</t>
  </si>
  <si>
    <t>06.06. 1976  Kiri - UPV  14-2</t>
  </si>
  <si>
    <t>URA SM-SARJASSA</t>
  </si>
  <si>
    <t>NAISET</t>
  </si>
  <si>
    <t xml:space="preserve"> ITÄ - LÄNSI - KORTTI</t>
  </si>
  <si>
    <t>B-TYTÖT</t>
  </si>
  <si>
    <t>20-11</t>
  </si>
  <si>
    <t>Antero Salonen</t>
  </si>
  <si>
    <t>20.08. 1977  Kankaanpää</t>
  </si>
  <si>
    <t>2/4</t>
  </si>
  <si>
    <t>1/2</t>
  </si>
  <si>
    <t>0/1</t>
  </si>
  <si>
    <t>1/1</t>
  </si>
  <si>
    <t>441</t>
  </si>
  <si>
    <t>3/5</t>
  </si>
  <si>
    <t>2/2</t>
  </si>
  <si>
    <t>5/9</t>
  </si>
  <si>
    <t>1/3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</si>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</sst>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86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1975</v>
      </c>
      <c r="C4" s="27" t="s">
        <v>38</v>
      </c>
      <c r="D4" s="41" t="s">
        <v>39</v>
      </c>
      <c r="E4" s="27">
        <v>9</v>
      </c>
      <c r="F4" s="27">
        <v>0</v>
      </c>
      <c r="G4" s="27">
        <v>2</v>
      </c>
      <c r="H4" s="27">
        <v>5</v>
      </c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T4" s="25"/>
      <c r="U4" s="27"/>
      <c r="V4" s="43"/>
      <c r="W4" s="43"/>
      <c r="X4" s="33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1976</v>
      </c>
      <c r="C5" s="27" t="s">
        <v>38</v>
      </c>
      <c r="D5" s="41" t="s">
        <v>39</v>
      </c>
      <c r="E5" s="27">
        <v>10</v>
      </c>
      <c r="F5" s="27">
        <v>1</v>
      </c>
      <c r="G5" s="27">
        <v>7</v>
      </c>
      <c r="H5" s="27">
        <v>8</v>
      </c>
      <c r="I5" s="78"/>
      <c r="J5" s="78"/>
      <c r="K5" s="78"/>
      <c r="L5" s="78"/>
      <c r="M5" s="78"/>
      <c r="N5" s="7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27" t="s">
        <v>40</v>
      </c>
      <c r="D6" s="41" t="s">
        <v>39</v>
      </c>
      <c r="E6" s="27">
        <v>10</v>
      </c>
      <c r="F6" s="27">
        <v>0</v>
      </c>
      <c r="G6" s="27">
        <v>10</v>
      </c>
      <c r="H6" s="27">
        <v>7</v>
      </c>
      <c r="I6" s="78"/>
      <c r="J6" s="78"/>
      <c r="K6" s="78"/>
      <c r="L6" s="78"/>
      <c r="M6" s="78"/>
      <c r="N6" s="7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1978</v>
      </c>
      <c r="C7" s="27" t="s">
        <v>40</v>
      </c>
      <c r="D7" s="41" t="s">
        <v>39</v>
      </c>
      <c r="E7" s="27">
        <v>10</v>
      </c>
      <c r="F7" s="27">
        <v>3</v>
      </c>
      <c r="G7" s="27">
        <v>9</v>
      </c>
      <c r="H7" s="27">
        <v>14</v>
      </c>
      <c r="I7" s="78"/>
      <c r="J7" s="78"/>
      <c r="K7" s="78"/>
      <c r="L7" s="78"/>
      <c r="M7" s="78"/>
      <c r="N7" s="7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>
        <v>2</v>
      </c>
      <c r="AA7" s="28">
        <v>1</v>
      </c>
      <c r="AB7" s="28">
        <v>2</v>
      </c>
      <c r="AC7" s="28">
        <v>2</v>
      </c>
      <c r="AD7" s="28"/>
      <c r="AE7" s="27"/>
      <c r="AF7" s="27"/>
      <c r="AG7" s="27"/>
      <c r="AH7" s="27"/>
      <c r="AI7" s="27"/>
      <c r="AJ7" s="27"/>
      <c r="AK7" s="17" t="s">
        <v>41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1979</v>
      </c>
      <c r="C8" s="27" t="s">
        <v>42</v>
      </c>
      <c r="D8" s="41" t="s">
        <v>39</v>
      </c>
      <c r="E8" s="27">
        <v>10</v>
      </c>
      <c r="F8" s="27">
        <v>4</v>
      </c>
      <c r="G8" s="27">
        <v>10</v>
      </c>
      <c r="H8" s="27">
        <v>10</v>
      </c>
      <c r="I8" s="78"/>
      <c r="J8" s="78"/>
      <c r="K8" s="78"/>
      <c r="L8" s="78"/>
      <c r="M8" s="78"/>
      <c r="N8" s="78"/>
      <c r="O8" s="25"/>
      <c r="P8" s="19"/>
      <c r="Q8" s="19"/>
      <c r="R8" s="19"/>
      <c r="S8" s="19"/>
      <c r="T8" s="25" t="e">
        <f>PRODUCT(L8/S8)</f>
        <v>#DIV/0!</v>
      </c>
      <c r="U8" s="27"/>
      <c r="V8" s="27"/>
      <c r="W8" s="27"/>
      <c r="X8" s="27"/>
      <c r="Y8" s="27"/>
      <c r="Z8" s="28">
        <v>2</v>
      </c>
      <c r="AA8" s="28">
        <v>0</v>
      </c>
      <c r="AB8" s="28">
        <v>3</v>
      </c>
      <c r="AC8" s="28">
        <v>1</v>
      </c>
      <c r="AD8" s="28"/>
      <c r="AE8" s="27">
        <v>1</v>
      </c>
      <c r="AF8" s="27"/>
      <c r="AG8" s="27"/>
      <c r="AH8" s="27"/>
      <c r="AI8" s="27"/>
      <c r="AJ8" s="27"/>
      <c r="AK8" s="17" t="s">
        <v>41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1980</v>
      </c>
      <c r="C9" s="27" t="s">
        <v>43</v>
      </c>
      <c r="D9" s="11" t="s">
        <v>39</v>
      </c>
      <c r="E9" s="27">
        <v>10</v>
      </c>
      <c r="F9" s="27">
        <v>1</v>
      </c>
      <c r="G9" s="27">
        <v>20</v>
      </c>
      <c r="H9" s="27">
        <v>6</v>
      </c>
      <c r="I9" s="78"/>
      <c r="J9" s="78"/>
      <c r="K9" s="78"/>
      <c r="L9" s="78"/>
      <c r="M9" s="78"/>
      <c r="N9" s="78"/>
      <c r="O9" s="25"/>
      <c r="P9" s="19" t="s">
        <v>48</v>
      </c>
      <c r="Q9" s="19"/>
      <c r="R9" s="19"/>
      <c r="S9" s="19"/>
      <c r="T9" s="25" t="e">
        <f>PRODUCT(L9/S9)</f>
        <v>#DIV/0!</v>
      </c>
      <c r="U9" s="27">
        <v>6</v>
      </c>
      <c r="V9" s="27">
        <v>0</v>
      </c>
      <c r="W9" s="27">
        <v>6</v>
      </c>
      <c r="X9" s="27">
        <v>1</v>
      </c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>
        <v>1</v>
      </c>
      <c r="AK9" s="17" t="s">
        <v>44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1981</v>
      </c>
      <c r="C10" s="27" t="s">
        <v>94</v>
      </c>
      <c r="D10" s="41" t="s">
        <v>39</v>
      </c>
      <c r="E10" s="27">
        <v>17</v>
      </c>
      <c r="F10" s="27">
        <v>1</v>
      </c>
      <c r="G10" s="27">
        <v>19</v>
      </c>
      <c r="H10" s="27">
        <v>5</v>
      </c>
      <c r="I10" s="27">
        <v>69</v>
      </c>
      <c r="J10" s="27">
        <v>12</v>
      </c>
      <c r="K10" s="27">
        <v>16</v>
      </c>
      <c r="L10" s="27">
        <v>21</v>
      </c>
      <c r="M10" s="27">
        <v>20</v>
      </c>
      <c r="N10" s="30">
        <v>0.67010309278350511</v>
      </c>
      <c r="O10" s="25">
        <v>103</v>
      </c>
      <c r="P10" s="19"/>
      <c r="Q10" s="19"/>
      <c r="R10" s="19"/>
      <c r="S10" s="19"/>
      <c r="T10" s="25" t="e">
        <f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1982</v>
      </c>
      <c r="C11" s="27" t="s">
        <v>94</v>
      </c>
      <c r="D11" s="41" t="s">
        <v>39</v>
      </c>
      <c r="E11" s="27">
        <v>18</v>
      </c>
      <c r="F11" s="27">
        <v>1</v>
      </c>
      <c r="G11" s="27">
        <v>8</v>
      </c>
      <c r="H11" s="27">
        <v>15</v>
      </c>
      <c r="I11" s="27">
        <v>66</v>
      </c>
      <c r="J11" s="27">
        <v>14</v>
      </c>
      <c r="K11" s="27">
        <v>22</v>
      </c>
      <c r="L11" s="27">
        <v>21</v>
      </c>
      <c r="M11" s="27">
        <v>9</v>
      </c>
      <c r="N11" s="30">
        <v>0.6</v>
      </c>
      <c r="O11" s="25">
        <v>110</v>
      </c>
      <c r="P11" s="19"/>
      <c r="Q11" s="19"/>
      <c r="R11" s="19"/>
      <c r="S11" s="19"/>
      <c r="T11" s="25" t="e">
        <f>PRODUCT(L11/S11)</f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94</v>
      </c>
      <c r="F12" s="19">
        <f t="shared" si="0"/>
        <v>11</v>
      </c>
      <c r="G12" s="19">
        <f t="shared" si="0"/>
        <v>85</v>
      </c>
      <c r="H12" s="19">
        <f t="shared" si="0"/>
        <v>70</v>
      </c>
      <c r="I12" s="19">
        <f t="shared" si="0"/>
        <v>135</v>
      </c>
      <c r="J12" s="19">
        <f t="shared" si="0"/>
        <v>26</v>
      </c>
      <c r="K12" s="19">
        <f t="shared" si="0"/>
        <v>38</v>
      </c>
      <c r="L12" s="19">
        <f t="shared" si="0"/>
        <v>42</v>
      </c>
      <c r="M12" s="19">
        <f t="shared" si="0"/>
        <v>29</v>
      </c>
      <c r="N12" s="31">
        <f>PRODUCT(I12/O12)</f>
        <v>0.63380281690140849</v>
      </c>
      <c r="O12" s="32">
        <f>SUM(O10:O11)</f>
        <v>213</v>
      </c>
      <c r="P12" s="19"/>
      <c r="Q12" s="19"/>
      <c r="R12" s="19"/>
      <c r="S12" s="19"/>
      <c r="T12" s="25" t="e">
        <f>PRODUCT(L12/S12)</f>
        <v>#DIV/0!</v>
      </c>
      <c r="U12" s="19">
        <f t="shared" ref="U12:AJ12" si="1">SUM(U4:U11)</f>
        <v>6</v>
      </c>
      <c r="V12" s="19">
        <f t="shared" si="1"/>
        <v>0</v>
      </c>
      <c r="W12" s="19">
        <f t="shared" si="1"/>
        <v>6</v>
      </c>
      <c r="X12" s="19">
        <f t="shared" si="1"/>
        <v>1</v>
      </c>
      <c r="Y12" s="19">
        <f t="shared" si="1"/>
        <v>0</v>
      </c>
      <c r="Z12" s="19">
        <f t="shared" si="1"/>
        <v>4</v>
      </c>
      <c r="AA12" s="19">
        <f t="shared" si="1"/>
        <v>1</v>
      </c>
      <c r="AB12" s="19">
        <f t="shared" si="1"/>
        <v>5</v>
      </c>
      <c r="AC12" s="19">
        <f t="shared" si="1"/>
        <v>3</v>
      </c>
      <c r="AD12" s="19">
        <f t="shared" si="1"/>
        <v>0</v>
      </c>
      <c r="AE12" s="19">
        <f t="shared" si="1"/>
        <v>4</v>
      </c>
      <c r="AF12" s="19">
        <f t="shared" si="1"/>
        <v>0</v>
      </c>
      <c r="AG12" s="19">
        <f t="shared" si="1"/>
        <v>0</v>
      </c>
      <c r="AH12" s="19">
        <f t="shared" si="1"/>
        <v>0</v>
      </c>
      <c r="AI12" s="19">
        <f t="shared" si="1"/>
        <v>0</v>
      </c>
      <c r="AJ12" s="19">
        <f t="shared" si="1"/>
        <v>1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9" t="s">
        <v>2</v>
      </c>
      <c r="C13" s="33"/>
      <c r="D13" s="34">
        <v>425.7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99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42"/>
      <c r="AD15" s="13"/>
      <c r="AE15" s="13"/>
      <c r="AF15" s="13"/>
      <c r="AG15" s="12"/>
      <c r="AH15" s="13"/>
      <c r="AI15" s="13"/>
      <c r="AJ15" s="13"/>
      <c r="AK15" s="4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15</v>
      </c>
      <c r="C16" s="13"/>
      <c r="D16" s="44"/>
      <c r="E16" s="27">
        <f>PRODUCT(E12)</f>
        <v>94</v>
      </c>
      <c r="F16" s="27">
        <f>PRODUCT(F12)</f>
        <v>11</v>
      </c>
      <c r="G16" s="27">
        <f>PRODUCT(G12)</f>
        <v>85</v>
      </c>
      <c r="H16" s="27">
        <f>PRODUCT(H12)</f>
        <v>70</v>
      </c>
      <c r="I16" s="27">
        <f>PRODUCT(I12)</f>
        <v>135</v>
      </c>
      <c r="J16" s="1"/>
      <c r="K16" s="45">
        <f>PRODUCT((F16+G16)/E16)</f>
        <v>1.0212765957446808</v>
      </c>
      <c r="L16" s="45">
        <f>PRODUCT(H16/E16)</f>
        <v>0.74468085106382975</v>
      </c>
      <c r="M16" s="45">
        <f>PRODUCT(I16/35)</f>
        <v>3.8571428571428572</v>
      </c>
      <c r="N16" s="30">
        <f>PRODUCT(N12)</f>
        <v>0.63380281690140849</v>
      </c>
      <c r="O16" s="25">
        <f>PRODUCT(O12)</f>
        <v>213</v>
      </c>
      <c r="P16" s="46" t="s">
        <v>31</v>
      </c>
      <c r="Q16" s="47"/>
      <c r="R16" s="47"/>
      <c r="S16" s="48" t="s">
        <v>95</v>
      </c>
      <c r="T16" s="48"/>
      <c r="U16" s="48"/>
      <c r="V16" s="48"/>
      <c r="W16" s="48"/>
      <c r="X16" s="48"/>
      <c r="Y16" s="48"/>
      <c r="Z16" s="48"/>
      <c r="AA16" s="48"/>
      <c r="AB16" s="135"/>
      <c r="AC16" s="48"/>
      <c r="AD16" s="49" t="s">
        <v>36</v>
      </c>
      <c r="AE16" s="48"/>
      <c r="AF16" s="48" t="s">
        <v>90</v>
      </c>
      <c r="AG16" s="135"/>
      <c r="AH16" s="48"/>
      <c r="AI16" s="48"/>
      <c r="AJ16" s="49"/>
      <c r="AK16" s="50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1" t="s">
        <v>16</v>
      </c>
      <c r="C17" s="52"/>
      <c r="D17" s="53"/>
      <c r="E17" s="27">
        <f>PRODUCT(U12)</f>
        <v>6</v>
      </c>
      <c r="F17" s="27">
        <f>PRODUCT(V12)</f>
        <v>0</v>
      </c>
      <c r="G17" s="27">
        <f>PRODUCT(W12)</f>
        <v>6</v>
      </c>
      <c r="H17" s="27">
        <f>PRODUCT(X12)</f>
        <v>1</v>
      </c>
      <c r="I17" s="27"/>
      <c r="J17" s="1"/>
      <c r="K17" s="45">
        <f>PRODUCT((F17+G17)/E17)</f>
        <v>1</v>
      </c>
      <c r="L17" s="45">
        <f>PRODUCT(H17/E17)</f>
        <v>0.16666666666666666</v>
      </c>
      <c r="M17" s="45"/>
      <c r="N17" s="30"/>
      <c r="O17" s="25"/>
      <c r="P17" s="54" t="s">
        <v>32</v>
      </c>
      <c r="Q17" s="55"/>
      <c r="R17" s="55"/>
      <c r="S17" s="56" t="s">
        <v>97</v>
      </c>
      <c r="T17" s="56"/>
      <c r="U17" s="56"/>
      <c r="V17" s="56"/>
      <c r="W17" s="56"/>
      <c r="X17" s="56"/>
      <c r="Y17" s="56"/>
      <c r="Z17" s="56"/>
      <c r="AA17" s="56"/>
      <c r="AB17" s="136"/>
      <c r="AC17" s="56"/>
      <c r="AD17" s="57" t="s">
        <v>88</v>
      </c>
      <c r="AE17" s="56"/>
      <c r="AF17" s="56" t="s">
        <v>92</v>
      </c>
      <c r="AG17" s="136"/>
      <c r="AH17" s="56"/>
      <c r="AI17" s="56"/>
      <c r="AJ17" s="57"/>
      <c r="AK17" s="58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9" t="s">
        <v>17</v>
      </c>
      <c r="C18" s="60"/>
      <c r="D18" s="61"/>
      <c r="E18" s="28">
        <f>PRODUCT(Z12)</f>
        <v>4</v>
      </c>
      <c r="F18" s="28">
        <f>PRODUCT(AA12)</f>
        <v>1</v>
      </c>
      <c r="G18" s="28">
        <f>PRODUCT(AB12)</f>
        <v>5</v>
      </c>
      <c r="H18" s="28">
        <f>PRODUCT(AC12)</f>
        <v>3</v>
      </c>
      <c r="I18" s="28"/>
      <c r="J18" s="1"/>
      <c r="K18" s="62">
        <f>PRODUCT((F18+G18)/E18)</f>
        <v>1.5</v>
      </c>
      <c r="L18" s="62">
        <f>PRODUCT(H18/E18)</f>
        <v>0.75</v>
      </c>
      <c r="M18" s="62"/>
      <c r="N18" s="63"/>
      <c r="O18" s="25"/>
      <c r="P18" s="54" t="s">
        <v>33</v>
      </c>
      <c r="Q18" s="55"/>
      <c r="R18" s="55"/>
      <c r="S18" s="56" t="s">
        <v>96</v>
      </c>
      <c r="T18" s="56"/>
      <c r="U18" s="56"/>
      <c r="V18" s="56"/>
      <c r="W18" s="56"/>
      <c r="X18" s="56"/>
      <c r="Y18" s="56"/>
      <c r="Z18" s="56"/>
      <c r="AA18" s="56"/>
      <c r="AB18" s="136"/>
      <c r="AC18" s="56"/>
      <c r="AD18" s="57" t="s">
        <v>87</v>
      </c>
      <c r="AE18" s="56"/>
      <c r="AF18" s="56" t="s">
        <v>91</v>
      </c>
      <c r="AG18" s="13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4" t="s">
        <v>18</v>
      </c>
      <c r="C19" s="65"/>
      <c r="D19" s="66"/>
      <c r="E19" s="19">
        <f>SUM(E16:E18)</f>
        <v>104</v>
      </c>
      <c r="F19" s="19">
        <f>SUM(F16:F18)</f>
        <v>12</v>
      </c>
      <c r="G19" s="19">
        <f>SUM(G16:G18)</f>
        <v>96</v>
      </c>
      <c r="H19" s="19">
        <f>SUM(H16:H18)</f>
        <v>74</v>
      </c>
      <c r="I19" s="19">
        <f>SUM(I16:I18)</f>
        <v>135</v>
      </c>
      <c r="J19" s="1"/>
      <c r="K19" s="67">
        <f>PRODUCT((F19+G19)/E19)</f>
        <v>1.0384615384615385</v>
      </c>
      <c r="L19" s="67">
        <f>PRODUCT(H19/E19)</f>
        <v>0.71153846153846156</v>
      </c>
      <c r="M19" s="67">
        <v>3.86</v>
      </c>
      <c r="N19" s="31">
        <f>PRODUCT(I19/O19)</f>
        <v>0.63380281690140849</v>
      </c>
      <c r="O19" s="25">
        <f>SUM(O16:O18)</f>
        <v>213</v>
      </c>
      <c r="P19" s="68" t="s">
        <v>34</v>
      </c>
      <c r="Q19" s="69"/>
      <c r="R19" s="69"/>
      <c r="S19" s="70" t="s">
        <v>98</v>
      </c>
      <c r="T19" s="70"/>
      <c r="U19" s="70"/>
      <c r="V19" s="70"/>
      <c r="W19" s="70"/>
      <c r="X19" s="70"/>
      <c r="Y19" s="70"/>
      <c r="Z19" s="70"/>
      <c r="AA19" s="70"/>
      <c r="AB19" s="137"/>
      <c r="AC19" s="70"/>
      <c r="AD19" s="71" t="s">
        <v>89</v>
      </c>
      <c r="AE19" s="70"/>
      <c r="AF19" s="70" t="s">
        <v>93</v>
      </c>
      <c r="AG19" s="137"/>
      <c r="AH19" s="70"/>
      <c r="AI19" s="70"/>
      <c r="AJ19" s="71"/>
      <c r="AK19" s="72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 t="s">
        <v>37</v>
      </c>
      <c r="C21" s="1"/>
      <c r="D21" s="1" t="s">
        <v>85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5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5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5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5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75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75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75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75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75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75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75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75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75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75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75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P53" s="9"/>
      <c r="Q53" s="9"/>
      <c r="R53" s="9"/>
      <c r="S53" s="1"/>
      <c r="T53" s="25"/>
    </row>
    <row r="54" spans="1:43" ht="15" customHeight="1" x14ac:dyDescent="0.25">
      <c r="P54" s="9"/>
      <c r="Q54" s="9"/>
      <c r="R54" s="9"/>
      <c r="S54" s="1"/>
      <c r="T54" s="25"/>
    </row>
    <row r="55" spans="1:43" ht="15" customHeight="1" x14ac:dyDescent="0.25">
      <c r="P55" s="9"/>
      <c r="Q55" s="9"/>
      <c r="R55" s="9"/>
      <c r="S55" s="1"/>
      <c r="T55" s="25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</row>
    <row r="78" spans="16:20" ht="15" customHeight="1" x14ac:dyDescent="0.25">
      <c r="P78" s="9"/>
      <c r="Q78" s="9"/>
      <c r="R78" s="9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80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159" customWidth="1"/>
    <col min="22" max="22" width="11" style="80" customWidth="1"/>
    <col min="23" max="23" width="24.140625" style="124" customWidth="1"/>
    <col min="24" max="24" width="9.42578125" style="80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8" t="s">
        <v>101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2"/>
      <c r="R1" s="152"/>
      <c r="S1" s="152"/>
      <c r="T1" s="152"/>
      <c r="U1" s="15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46</v>
      </c>
      <c r="C2" s="4" t="s">
        <v>45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53"/>
      <c r="R2" s="153"/>
      <c r="S2" s="153"/>
      <c r="T2" s="153"/>
      <c r="U2" s="153"/>
      <c r="V2" s="12"/>
      <c r="W2" s="86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100</v>
      </c>
      <c r="C3" s="23" t="s">
        <v>50</v>
      </c>
      <c r="D3" s="89" t="s">
        <v>51</v>
      </c>
      <c r="E3" s="90" t="s">
        <v>1</v>
      </c>
      <c r="F3" s="25"/>
      <c r="G3" s="91" t="s">
        <v>52</v>
      </c>
      <c r="H3" s="92" t="s">
        <v>53</v>
      </c>
      <c r="I3" s="92" t="s">
        <v>28</v>
      </c>
      <c r="J3" s="18" t="s">
        <v>54</v>
      </c>
      <c r="K3" s="93" t="s">
        <v>55</v>
      </c>
      <c r="L3" s="93" t="s">
        <v>56</v>
      </c>
      <c r="M3" s="91" t="s">
        <v>57</v>
      </c>
      <c r="N3" s="91" t="s">
        <v>27</v>
      </c>
      <c r="O3" s="92" t="s">
        <v>58</v>
      </c>
      <c r="P3" s="91" t="s">
        <v>53</v>
      </c>
      <c r="Q3" s="154" t="s">
        <v>3</v>
      </c>
      <c r="R3" s="154">
        <v>1</v>
      </c>
      <c r="S3" s="154">
        <v>2</v>
      </c>
      <c r="T3" s="154">
        <v>3</v>
      </c>
      <c r="U3" s="154" t="s">
        <v>59</v>
      </c>
      <c r="V3" s="18" t="s">
        <v>19</v>
      </c>
      <c r="W3" s="17" t="s">
        <v>60</v>
      </c>
      <c r="X3" s="17" t="s">
        <v>61</v>
      </c>
      <c r="Y3" s="85"/>
      <c r="Z3" s="85"/>
      <c r="AA3" s="85"/>
      <c r="AB3" s="85"/>
      <c r="AC3" s="85"/>
      <c r="AD3" s="85"/>
    </row>
    <row r="4" spans="1:30" x14ac:dyDescent="0.25">
      <c r="A4" s="126"/>
      <c r="B4" s="128" t="s">
        <v>67</v>
      </c>
      <c r="C4" s="127" t="s">
        <v>68</v>
      </c>
      <c r="D4" s="128" t="s">
        <v>69</v>
      </c>
      <c r="E4" s="129" t="s">
        <v>39</v>
      </c>
      <c r="F4" s="149"/>
      <c r="G4" s="130"/>
      <c r="H4" s="131"/>
      <c r="I4" s="131">
        <v>1</v>
      </c>
      <c r="J4" s="132"/>
      <c r="K4" s="132" t="s">
        <v>64</v>
      </c>
      <c r="L4" s="132"/>
      <c r="M4" s="132">
        <v>1</v>
      </c>
      <c r="N4" s="130"/>
      <c r="O4" s="131"/>
      <c r="P4" s="130"/>
      <c r="Q4" s="150"/>
      <c r="R4" s="150"/>
      <c r="S4" s="150"/>
      <c r="T4" s="150"/>
      <c r="U4" s="150"/>
      <c r="V4" s="133"/>
      <c r="W4" s="127" t="s">
        <v>70</v>
      </c>
      <c r="X4" s="134" t="s">
        <v>71</v>
      </c>
      <c r="Y4" s="85"/>
      <c r="Z4" s="85"/>
      <c r="AA4" s="85"/>
      <c r="AB4" s="85"/>
      <c r="AC4" s="85"/>
      <c r="AD4" s="85"/>
    </row>
    <row r="5" spans="1:30" x14ac:dyDescent="0.25">
      <c r="A5" s="126"/>
      <c r="B5" s="151" t="s">
        <v>72</v>
      </c>
      <c r="C5" s="127" t="s">
        <v>73</v>
      </c>
      <c r="D5" s="128" t="s">
        <v>69</v>
      </c>
      <c r="E5" s="129" t="s">
        <v>39</v>
      </c>
      <c r="F5" s="149"/>
      <c r="G5" s="130"/>
      <c r="H5" s="131"/>
      <c r="I5" s="130">
        <v>1</v>
      </c>
      <c r="J5" s="132" t="s">
        <v>74</v>
      </c>
      <c r="K5" s="132">
        <v>5</v>
      </c>
      <c r="L5" s="132" t="s">
        <v>75</v>
      </c>
      <c r="M5" s="132">
        <v>1</v>
      </c>
      <c r="N5" s="130"/>
      <c r="O5" s="131">
        <v>2</v>
      </c>
      <c r="P5" s="130"/>
      <c r="Q5" s="150"/>
      <c r="R5" s="150"/>
      <c r="S5" s="150"/>
      <c r="T5" s="150"/>
      <c r="U5" s="150"/>
      <c r="V5" s="133"/>
      <c r="W5" s="127" t="s">
        <v>76</v>
      </c>
      <c r="X5" s="134" t="s">
        <v>77</v>
      </c>
      <c r="Y5" s="85"/>
      <c r="Z5" s="85"/>
      <c r="AA5" s="85"/>
      <c r="AB5" s="85"/>
      <c r="AC5" s="85"/>
      <c r="AD5" s="85"/>
    </row>
    <row r="6" spans="1:30" x14ac:dyDescent="0.25">
      <c r="A6" s="126"/>
      <c r="B6" s="146" t="s">
        <v>78</v>
      </c>
      <c r="C6" s="95" t="s">
        <v>79</v>
      </c>
      <c r="D6" s="94" t="s">
        <v>62</v>
      </c>
      <c r="E6" s="96" t="s">
        <v>39</v>
      </c>
      <c r="F6" s="149"/>
      <c r="G6" s="97">
        <v>1</v>
      </c>
      <c r="H6" s="98"/>
      <c r="I6" s="97"/>
      <c r="J6" s="99" t="s">
        <v>63</v>
      </c>
      <c r="K6" s="99">
        <v>9</v>
      </c>
      <c r="L6" s="99"/>
      <c r="M6" s="99">
        <v>1</v>
      </c>
      <c r="N6" s="97"/>
      <c r="O6" s="98"/>
      <c r="P6" s="97">
        <v>1</v>
      </c>
      <c r="Q6" s="148" t="s">
        <v>106</v>
      </c>
      <c r="R6" s="148" t="s">
        <v>107</v>
      </c>
      <c r="S6" s="148" t="s">
        <v>108</v>
      </c>
      <c r="T6" s="148" t="s">
        <v>109</v>
      </c>
      <c r="U6" s="148"/>
      <c r="V6" s="100">
        <v>0.5</v>
      </c>
      <c r="W6" s="95" t="s">
        <v>80</v>
      </c>
      <c r="X6" s="101" t="s">
        <v>110</v>
      </c>
      <c r="Y6" s="85"/>
      <c r="Z6" s="85"/>
      <c r="AA6" s="85"/>
      <c r="AB6" s="85"/>
      <c r="AC6" s="85"/>
      <c r="AD6" s="85"/>
    </row>
    <row r="7" spans="1:30" x14ac:dyDescent="0.25">
      <c r="A7" s="126"/>
      <c r="B7" s="146" t="s">
        <v>81</v>
      </c>
      <c r="C7" s="95" t="s">
        <v>82</v>
      </c>
      <c r="D7" s="94" t="s">
        <v>62</v>
      </c>
      <c r="E7" s="96" t="s">
        <v>39</v>
      </c>
      <c r="F7" s="149"/>
      <c r="G7" s="97"/>
      <c r="H7" s="98"/>
      <c r="I7" s="97">
        <v>1</v>
      </c>
      <c r="J7" s="99"/>
      <c r="K7" s="99" t="s">
        <v>64</v>
      </c>
      <c r="L7" s="99"/>
      <c r="M7" s="99">
        <v>1</v>
      </c>
      <c r="N7" s="97"/>
      <c r="O7" s="98"/>
      <c r="P7" s="97"/>
      <c r="Q7" s="148" t="s">
        <v>111</v>
      </c>
      <c r="R7" s="148" t="s">
        <v>108</v>
      </c>
      <c r="S7" s="148" t="s">
        <v>112</v>
      </c>
      <c r="T7" s="148" t="s">
        <v>107</v>
      </c>
      <c r="U7" s="148"/>
      <c r="V7" s="100">
        <v>0.6</v>
      </c>
      <c r="W7" s="95" t="s">
        <v>65</v>
      </c>
      <c r="X7" s="101" t="s">
        <v>83</v>
      </c>
      <c r="Y7" s="85"/>
      <c r="Z7" s="85"/>
      <c r="AA7" s="85"/>
      <c r="AB7" s="85"/>
      <c r="AC7" s="85"/>
      <c r="AD7" s="85"/>
    </row>
    <row r="8" spans="1:30" x14ac:dyDescent="0.25">
      <c r="A8" s="24"/>
      <c r="B8" s="23" t="s">
        <v>9</v>
      </c>
      <c r="C8" s="18"/>
      <c r="D8" s="17"/>
      <c r="E8" s="102"/>
      <c r="F8" s="103"/>
      <c r="G8" s="19">
        <f>SUM(G4:G7)</f>
        <v>1</v>
      </c>
      <c r="H8" s="19"/>
      <c r="I8" s="19">
        <f>SUM(I4:I7)</f>
        <v>3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2</v>
      </c>
      <c r="P8" s="19">
        <f t="shared" si="0"/>
        <v>1</v>
      </c>
      <c r="Q8" s="105" t="s">
        <v>113</v>
      </c>
      <c r="R8" s="105" t="s">
        <v>114</v>
      </c>
      <c r="S8" s="105" t="s">
        <v>115</v>
      </c>
      <c r="T8" s="105" t="s">
        <v>115</v>
      </c>
      <c r="U8" s="105"/>
      <c r="V8" s="31">
        <v>0.55600000000000005</v>
      </c>
      <c r="W8" s="104"/>
      <c r="X8" s="105"/>
      <c r="Y8" s="85"/>
      <c r="Z8" s="85"/>
      <c r="AA8" s="85"/>
      <c r="AB8" s="85"/>
      <c r="AC8" s="85"/>
      <c r="AD8" s="85"/>
    </row>
    <row r="9" spans="1:30" x14ac:dyDescent="0.25">
      <c r="A9" s="24"/>
      <c r="B9" s="106" t="s">
        <v>66</v>
      </c>
      <c r="C9" s="107" t="s">
        <v>84</v>
      </c>
      <c r="D9" s="108"/>
      <c r="E9" s="109"/>
      <c r="F9" s="110"/>
      <c r="G9" s="111"/>
      <c r="H9" s="111"/>
      <c r="I9" s="111"/>
      <c r="J9" s="112"/>
      <c r="K9" s="112"/>
      <c r="L9" s="112"/>
      <c r="M9" s="111"/>
      <c r="N9" s="111"/>
      <c r="O9" s="111"/>
      <c r="P9" s="111"/>
      <c r="Q9" s="155"/>
      <c r="R9" s="155"/>
      <c r="S9" s="155"/>
      <c r="T9" s="155"/>
      <c r="U9" s="155"/>
      <c r="V9" s="111"/>
      <c r="W9" s="108"/>
      <c r="X9" s="113"/>
      <c r="Y9" s="85"/>
      <c r="Z9" s="85"/>
      <c r="AA9" s="85"/>
      <c r="AB9" s="85"/>
      <c r="AC9" s="85"/>
      <c r="AD9" s="85"/>
    </row>
    <row r="10" spans="1:30" x14ac:dyDescent="0.25">
      <c r="A10" s="24"/>
      <c r="B10" s="114"/>
      <c r="C10" s="115"/>
      <c r="D10" s="115"/>
      <c r="E10" s="116"/>
      <c r="F10" s="116"/>
      <c r="G10" s="117"/>
      <c r="H10" s="118"/>
      <c r="I10" s="116"/>
      <c r="J10" s="118"/>
      <c r="K10" s="118"/>
      <c r="L10" s="118"/>
      <c r="M10" s="118"/>
      <c r="N10" s="118"/>
      <c r="O10" s="118"/>
      <c r="P10" s="118"/>
      <c r="Q10" s="156"/>
      <c r="R10" s="156"/>
      <c r="S10" s="156"/>
      <c r="T10" s="156"/>
      <c r="U10" s="156"/>
      <c r="V10" s="118"/>
      <c r="W10" s="118"/>
      <c r="X10" s="119"/>
      <c r="Y10" s="85"/>
      <c r="Z10" s="85"/>
      <c r="AA10" s="85"/>
      <c r="AB10" s="85"/>
      <c r="AC10" s="85"/>
      <c r="AD10" s="85"/>
    </row>
    <row r="11" spans="1:30" x14ac:dyDescent="0.25">
      <c r="A11" s="9"/>
      <c r="B11" s="88" t="s">
        <v>102</v>
      </c>
      <c r="C11" s="23" t="s">
        <v>50</v>
      </c>
      <c r="D11" s="89" t="s">
        <v>51</v>
      </c>
      <c r="E11" s="90" t="s">
        <v>1</v>
      </c>
      <c r="F11" s="25"/>
      <c r="G11" s="91" t="s">
        <v>52</v>
      </c>
      <c r="H11" s="92" t="s">
        <v>53</v>
      </c>
      <c r="I11" s="92" t="s">
        <v>28</v>
      </c>
      <c r="J11" s="18" t="s">
        <v>54</v>
      </c>
      <c r="K11" s="93" t="s">
        <v>55</v>
      </c>
      <c r="L11" s="93" t="s">
        <v>56</v>
      </c>
      <c r="M11" s="91" t="s">
        <v>57</v>
      </c>
      <c r="N11" s="91" t="s">
        <v>27</v>
      </c>
      <c r="O11" s="92" t="s">
        <v>58</v>
      </c>
      <c r="P11" s="91" t="s">
        <v>53</v>
      </c>
      <c r="Q11" s="154" t="s">
        <v>3</v>
      </c>
      <c r="R11" s="154">
        <v>1</v>
      </c>
      <c r="S11" s="154">
        <v>2</v>
      </c>
      <c r="T11" s="154">
        <v>3</v>
      </c>
      <c r="U11" s="154" t="s">
        <v>59</v>
      </c>
      <c r="V11" s="18" t="s">
        <v>19</v>
      </c>
      <c r="W11" s="17" t="s">
        <v>60</v>
      </c>
      <c r="X11" s="17" t="s">
        <v>61</v>
      </c>
      <c r="Y11" s="85"/>
      <c r="Z11" s="85"/>
      <c r="AA11" s="85"/>
      <c r="AB11" s="85"/>
      <c r="AC11" s="85"/>
      <c r="AD11" s="85"/>
    </row>
    <row r="12" spans="1:30" x14ac:dyDescent="0.25">
      <c r="A12" s="9"/>
      <c r="B12" s="146" t="s">
        <v>105</v>
      </c>
      <c r="C12" s="95" t="s">
        <v>103</v>
      </c>
      <c r="D12" s="94" t="s">
        <v>62</v>
      </c>
      <c r="E12" s="96" t="s">
        <v>39</v>
      </c>
      <c r="F12" s="147"/>
      <c r="G12" s="97">
        <v>1</v>
      </c>
      <c r="H12" s="98"/>
      <c r="I12" s="97"/>
      <c r="J12" s="99"/>
      <c r="K12" s="99" t="s">
        <v>64</v>
      </c>
      <c r="L12" s="99"/>
      <c r="M12" s="99">
        <v>1</v>
      </c>
      <c r="N12" s="97"/>
      <c r="O12" s="98"/>
      <c r="P12" s="97"/>
      <c r="Q12" s="148"/>
      <c r="R12" s="148"/>
      <c r="S12" s="148"/>
      <c r="T12" s="148"/>
      <c r="U12" s="148"/>
      <c r="V12" s="100"/>
      <c r="W12" s="146" t="s">
        <v>104</v>
      </c>
      <c r="X12" s="97"/>
      <c r="Y12" s="85"/>
      <c r="Z12" s="85"/>
      <c r="AA12" s="85"/>
      <c r="AB12" s="85"/>
      <c r="AC12" s="85"/>
      <c r="AD12" s="85"/>
    </row>
    <row r="13" spans="1:30" x14ac:dyDescent="0.25">
      <c r="A13" s="24"/>
      <c r="B13" s="139"/>
      <c r="C13" s="140"/>
      <c r="D13" s="141"/>
      <c r="E13" s="142"/>
      <c r="F13" s="143"/>
      <c r="G13" s="140"/>
      <c r="H13" s="140"/>
      <c r="I13" s="140"/>
      <c r="J13" s="144"/>
      <c r="K13" s="144"/>
      <c r="L13" s="144"/>
      <c r="M13" s="140"/>
      <c r="N13" s="140"/>
      <c r="O13" s="140"/>
      <c r="P13" s="140"/>
      <c r="Q13" s="157"/>
      <c r="R13" s="157"/>
      <c r="S13" s="157"/>
      <c r="T13" s="157"/>
      <c r="U13" s="157"/>
      <c r="V13" s="140"/>
      <c r="W13" s="141"/>
      <c r="X13" s="145"/>
      <c r="Y13" s="85"/>
      <c r="Z13" s="85"/>
      <c r="AA13" s="85"/>
      <c r="AB13" s="85"/>
      <c r="AC13" s="85"/>
      <c r="AD13" s="85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8"/>
      <c r="R14" s="158"/>
      <c r="S14" s="158"/>
      <c r="T14" s="158"/>
      <c r="U14" s="158"/>
      <c r="V14" s="1"/>
      <c r="W14" s="120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8"/>
      <c r="R15" s="158"/>
      <c r="S15" s="158"/>
      <c r="T15" s="158"/>
      <c r="U15" s="158"/>
      <c r="V15" s="1"/>
      <c r="W15" s="120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8"/>
      <c r="R16" s="158"/>
      <c r="S16" s="158"/>
      <c r="T16" s="158"/>
      <c r="U16" s="158"/>
      <c r="V16" s="1"/>
      <c r="W16" s="120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8"/>
      <c r="R17" s="158"/>
      <c r="S17" s="158"/>
      <c r="T17" s="158"/>
      <c r="U17" s="158"/>
      <c r="V17" s="1"/>
      <c r="W17" s="120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8"/>
      <c r="R18" s="158"/>
      <c r="S18" s="158"/>
      <c r="T18" s="158"/>
      <c r="U18" s="158"/>
      <c r="V18" s="1"/>
      <c r="W18" s="120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8"/>
      <c r="R19" s="158"/>
      <c r="S19" s="158"/>
      <c r="T19" s="158"/>
      <c r="U19" s="158"/>
      <c r="V19" s="1"/>
      <c r="W19" s="120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8"/>
      <c r="R20" s="158"/>
      <c r="S20" s="158"/>
      <c r="T20" s="158"/>
      <c r="U20" s="158"/>
      <c r="V20" s="1"/>
      <c r="W20" s="120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8"/>
      <c r="R21" s="158"/>
      <c r="S21" s="158"/>
      <c r="T21" s="158"/>
      <c r="U21" s="158"/>
      <c r="V21" s="1"/>
      <c r="W21" s="120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8"/>
      <c r="R22" s="158"/>
      <c r="S22" s="158"/>
      <c r="T22" s="158"/>
      <c r="U22" s="158"/>
      <c r="V22" s="1"/>
      <c r="W22" s="120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8"/>
      <c r="R23" s="158"/>
      <c r="S23" s="158"/>
      <c r="T23" s="158"/>
      <c r="U23" s="158"/>
      <c r="V23" s="1"/>
      <c r="W23" s="120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8"/>
      <c r="R24" s="158"/>
      <c r="S24" s="158"/>
      <c r="T24" s="158"/>
      <c r="U24" s="158"/>
      <c r="V24" s="1"/>
      <c r="W24" s="120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8"/>
      <c r="R25" s="158"/>
      <c r="S25" s="158"/>
      <c r="T25" s="158"/>
      <c r="U25" s="158"/>
      <c r="V25" s="1"/>
      <c r="W25" s="120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8"/>
      <c r="R26" s="158"/>
      <c r="S26" s="158"/>
      <c r="T26" s="158"/>
      <c r="U26" s="158"/>
      <c r="V26" s="1"/>
      <c r="W26" s="120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8"/>
      <c r="R27" s="158"/>
      <c r="S27" s="158"/>
      <c r="T27" s="158"/>
      <c r="U27" s="158"/>
      <c r="V27" s="1"/>
      <c r="W27" s="120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8"/>
      <c r="R28" s="158"/>
      <c r="S28" s="158"/>
      <c r="T28" s="158"/>
      <c r="U28" s="158"/>
      <c r="V28" s="1"/>
      <c r="W28" s="120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8"/>
      <c r="R29" s="158"/>
      <c r="S29" s="158"/>
      <c r="T29" s="158"/>
      <c r="U29" s="158"/>
      <c r="V29" s="1"/>
      <c r="W29" s="120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8"/>
      <c r="R30" s="158"/>
      <c r="S30" s="158"/>
      <c r="T30" s="158"/>
      <c r="U30" s="158"/>
      <c r="V30" s="1"/>
      <c r="W30" s="120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8"/>
      <c r="R31" s="158"/>
      <c r="S31" s="158"/>
      <c r="T31" s="158"/>
      <c r="U31" s="158"/>
      <c r="V31" s="1"/>
      <c r="W31" s="120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8"/>
      <c r="R32" s="158"/>
      <c r="S32" s="158"/>
      <c r="T32" s="158"/>
      <c r="U32" s="158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8"/>
      <c r="R33" s="158"/>
      <c r="S33" s="158"/>
      <c r="T33" s="158"/>
      <c r="U33" s="158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8"/>
      <c r="R34" s="158"/>
      <c r="S34" s="158"/>
      <c r="T34" s="158"/>
      <c r="U34" s="158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8"/>
      <c r="R35" s="158"/>
      <c r="S35" s="158"/>
      <c r="T35" s="158"/>
      <c r="U35" s="158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8"/>
      <c r="R36" s="158"/>
      <c r="S36" s="158"/>
      <c r="T36" s="158"/>
      <c r="U36" s="158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8"/>
      <c r="R37" s="158"/>
      <c r="S37" s="158"/>
      <c r="T37" s="158"/>
      <c r="U37" s="158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8"/>
      <c r="R38" s="158"/>
      <c r="S38" s="158"/>
      <c r="T38" s="158"/>
      <c r="U38" s="158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8"/>
      <c r="R39" s="158"/>
      <c r="S39" s="158"/>
      <c r="T39" s="158"/>
      <c r="U39" s="158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8"/>
      <c r="R40" s="158"/>
      <c r="S40" s="158"/>
      <c r="T40" s="158"/>
      <c r="U40" s="158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8"/>
      <c r="R41" s="158"/>
      <c r="S41" s="158"/>
      <c r="T41" s="158"/>
      <c r="U41" s="158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8"/>
      <c r="R42" s="158"/>
      <c r="S42" s="158"/>
      <c r="T42" s="158"/>
      <c r="U42" s="158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8"/>
      <c r="R43" s="158"/>
      <c r="S43" s="158"/>
      <c r="T43" s="158"/>
      <c r="U43" s="158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8"/>
      <c r="R44" s="158"/>
      <c r="S44" s="158"/>
      <c r="T44" s="158"/>
      <c r="U44" s="158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8"/>
      <c r="R45" s="158"/>
      <c r="S45" s="158"/>
      <c r="T45" s="158"/>
      <c r="U45" s="158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8"/>
      <c r="R46" s="158"/>
      <c r="S46" s="158"/>
      <c r="T46" s="158"/>
      <c r="U46" s="158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8"/>
      <c r="R47" s="158"/>
      <c r="S47" s="158"/>
      <c r="T47" s="158"/>
      <c r="U47" s="158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8"/>
      <c r="R48" s="158"/>
      <c r="S48" s="158"/>
      <c r="T48" s="158"/>
      <c r="U48" s="158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8"/>
      <c r="R49" s="158"/>
      <c r="S49" s="158"/>
      <c r="T49" s="158"/>
      <c r="U49" s="158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8"/>
      <c r="R50" s="158"/>
      <c r="S50" s="158"/>
      <c r="T50" s="158"/>
      <c r="U50" s="158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8"/>
      <c r="R51" s="158"/>
      <c r="S51" s="158"/>
      <c r="T51" s="158"/>
      <c r="U51" s="158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8"/>
      <c r="R52" s="158"/>
      <c r="S52" s="158"/>
      <c r="T52" s="158"/>
      <c r="U52" s="158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8"/>
      <c r="R53" s="158"/>
      <c r="S53" s="158"/>
      <c r="T53" s="158"/>
      <c r="U53" s="158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8"/>
      <c r="R54" s="158"/>
      <c r="S54" s="158"/>
      <c r="T54" s="158"/>
      <c r="U54" s="158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8"/>
      <c r="R55" s="158"/>
      <c r="S55" s="158"/>
      <c r="T55" s="158"/>
      <c r="U55" s="158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8"/>
      <c r="R56" s="158"/>
      <c r="S56" s="158"/>
      <c r="T56" s="158"/>
      <c r="U56" s="158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8"/>
      <c r="R57" s="158"/>
      <c r="S57" s="158"/>
      <c r="T57" s="158"/>
      <c r="U57" s="158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8"/>
      <c r="R58" s="158"/>
      <c r="S58" s="158"/>
      <c r="T58" s="158"/>
      <c r="U58" s="158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8"/>
      <c r="R59" s="158"/>
      <c r="S59" s="158"/>
      <c r="T59" s="158"/>
      <c r="U59" s="158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8"/>
      <c r="R60" s="158"/>
      <c r="S60" s="158"/>
      <c r="T60" s="158"/>
      <c r="U60" s="158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8"/>
      <c r="R61" s="158"/>
      <c r="S61" s="158"/>
      <c r="T61" s="158"/>
      <c r="U61" s="158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8"/>
      <c r="R62" s="158"/>
      <c r="S62" s="158"/>
      <c r="T62" s="158"/>
      <c r="U62" s="158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8"/>
      <c r="R63" s="158"/>
      <c r="S63" s="158"/>
      <c r="T63" s="158"/>
      <c r="U63" s="158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8"/>
      <c r="R64" s="158"/>
      <c r="S64" s="158"/>
      <c r="T64" s="158"/>
      <c r="U64" s="158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8"/>
      <c r="R65" s="158"/>
      <c r="S65" s="158"/>
      <c r="T65" s="158"/>
      <c r="U65" s="158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8"/>
      <c r="R66" s="158"/>
      <c r="S66" s="158"/>
      <c r="T66" s="158"/>
      <c r="U66" s="158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8"/>
      <c r="R67" s="158"/>
      <c r="S67" s="158"/>
      <c r="T67" s="158"/>
      <c r="U67" s="158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8"/>
      <c r="R68" s="158"/>
      <c r="S68" s="158"/>
      <c r="T68" s="158"/>
      <c r="U68" s="158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8"/>
      <c r="R69" s="158"/>
      <c r="S69" s="158"/>
      <c r="T69" s="158"/>
      <c r="U69" s="158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8"/>
      <c r="R70" s="158"/>
      <c r="S70" s="158"/>
      <c r="T70" s="158"/>
      <c r="U70" s="158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8"/>
      <c r="R71" s="158"/>
      <c r="S71" s="158"/>
      <c r="T71" s="158"/>
      <c r="U71" s="158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8"/>
      <c r="R72" s="158"/>
      <c r="S72" s="158"/>
      <c r="T72" s="158"/>
      <c r="U72" s="158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8"/>
      <c r="R73" s="158"/>
      <c r="S73" s="158"/>
      <c r="T73" s="158"/>
      <c r="U73" s="158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8"/>
      <c r="R74" s="158"/>
      <c r="S74" s="158"/>
      <c r="T74" s="158"/>
      <c r="U74" s="158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8"/>
      <c r="R75" s="158"/>
      <c r="S75" s="158"/>
      <c r="T75" s="158"/>
      <c r="U75" s="158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8"/>
      <c r="R76" s="158"/>
      <c r="S76" s="158"/>
      <c r="T76" s="158"/>
      <c r="U76" s="158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8"/>
      <c r="R77" s="158"/>
      <c r="S77" s="158"/>
      <c r="T77" s="158"/>
      <c r="U77" s="158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8"/>
      <c r="R78" s="158"/>
      <c r="S78" s="158"/>
      <c r="T78" s="158"/>
      <c r="U78" s="158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8"/>
      <c r="R79" s="158"/>
      <c r="S79" s="158"/>
      <c r="T79" s="158"/>
      <c r="U79" s="158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8"/>
      <c r="R80" s="158"/>
      <c r="S80" s="158"/>
      <c r="T80" s="158"/>
      <c r="U80" s="158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8"/>
      <c r="R81" s="158"/>
      <c r="S81" s="158"/>
      <c r="T81" s="158"/>
      <c r="U81" s="158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8"/>
      <c r="R82" s="158"/>
      <c r="S82" s="158"/>
      <c r="T82" s="158"/>
      <c r="U82" s="158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8"/>
      <c r="R83" s="158"/>
      <c r="S83" s="158"/>
      <c r="T83" s="158"/>
      <c r="U83" s="158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8"/>
      <c r="R84" s="158"/>
      <c r="S84" s="158"/>
      <c r="T84" s="158"/>
      <c r="U84" s="158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8"/>
      <c r="R85" s="158"/>
      <c r="S85" s="158"/>
      <c r="T85" s="158"/>
      <c r="U85" s="158"/>
      <c r="V85" s="1"/>
      <c r="W85" s="120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8"/>
      <c r="R86" s="158"/>
      <c r="S86" s="158"/>
      <c r="T86" s="158"/>
      <c r="U86" s="158"/>
      <c r="V86" s="1"/>
      <c r="W86" s="120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8"/>
      <c r="R87" s="158"/>
      <c r="S87" s="158"/>
      <c r="T87" s="158"/>
      <c r="U87" s="158"/>
      <c r="V87" s="1"/>
      <c r="W87" s="120"/>
      <c r="X87" s="1"/>
      <c r="Y87" s="85"/>
      <c r="Z87" s="85"/>
      <c r="AA87" s="85"/>
      <c r="AB87" s="85"/>
      <c r="AC87" s="85"/>
      <c r="AD87" s="85"/>
    </row>
    <row r="88" spans="1:30" x14ac:dyDescent="0.25">
      <c r="A88" s="24"/>
      <c r="B88" s="120"/>
      <c r="C88" s="1"/>
      <c r="D88" s="120"/>
      <c r="E88" s="121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8"/>
      <c r="R88" s="158"/>
      <c r="S88" s="158"/>
      <c r="T88" s="158"/>
      <c r="U88" s="158"/>
      <c r="V88" s="1"/>
      <c r="W88" s="120"/>
      <c r="X88" s="1"/>
      <c r="Y88" s="85"/>
      <c r="Z88" s="85"/>
      <c r="AA88" s="85"/>
      <c r="AB88" s="85"/>
      <c r="AC88" s="85"/>
      <c r="AD88" s="85"/>
    </row>
    <row r="89" spans="1:30" x14ac:dyDescent="0.25">
      <c r="A89" s="24"/>
      <c r="B89" s="120"/>
      <c r="C89" s="1"/>
      <c r="D89" s="120"/>
      <c r="E89" s="121"/>
      <c r="G89" s="1"/>
      <c r="H89" s="38"/>
      <c r="I89" s="1"/>
      <c r="J89" s="25"/>
      <c r="K89" s="25"/>
      <c r="L89" s="25"/>
      <c r="M89" s="1"/>
      <c r="N89" s="1"/>
      <c r="O89" s="1"/>
      <c r="P89" s="1"/>
      <c r="Q89" s="158"/>
      <c r="R89" s="158"/>
      <c r="S89" s="158"/>
      <c r="T89" s="158"/>
      <c r="U89" s="158"/>
      <c r="V89" s="1"/>
      <c r="W89" s="120"/>
      <c r="X89" s="1"/>
      <c r="Y89" s="85"/>
      <c r="Z89" s="85"/>
      <c r="AA89" s="85"/>
      <c r="AB89" s="85"/>
      <c r="AC89" s="85"/>
      <c r="AD8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2019-01-24T20:12:30Z</dcterms:modified>
</cp:coreProperties>
</file>